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景飞龙\Desktop\"/>
    </mc:Choice>
  </mc:AlternateContent>
  <xr:revisionPtr revIDLastSave="0" documentId="8_{C60EE670-64ED-452F-A879-DB1D2D03F6CF}" xr6:coauthVersionLast="38" xr6:coauthVersionMax="38" xr10:uidLastSave="{00000000-0000-0000-0000-000000000000}"/>
  <bookViews>
    <workbookView xWindow="0" yWindow="0" windowWidth="23040" windowHeight="9012" xr2:uid="{84F92BC6-0332-4118-952C-ADDD8D04D196}"/>
  </bookViews>
  <sheets>
    <sheet name="4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I6" i="1"/>
  <c r="L6" i="1"/>
  <c r="M6" i="1"/>
  <c r="P6" i="1" s="1"/>
  <c r="P13" i="1" s="1"/>
  <c r="F7" i="1"/>
  <c r="I7" i="1"/>
  <c r="L7" i="1"/>
  <c r="P7" i="1" s="1"/>
  <c r="M7" i="1"/>
  <c r="F8" i="1"/>
  <c r="I8" i="1"/>
  <c r="P8" i="1" s="1"/>
  <c r="L8" i="1"/>
  <c r="M8" i="1"/>
  <c r="F9" i="1"/>
  <c r="P9" i="1" s="1"/>
  <c r="I9" i="1"/>
  <c r="L9" i="1"/>
  <c r="M9" i="1"/>
  <c r="F10" i="1"/>
  <c r="I10" i="1"/>
  <c r="L10" i="1"/>
  <c r="M10" i="1"/>
  <c r="P10" i="1" s="1"/>
  <c r="F11" i="1"/>
  <c r="I11" i="1"/>
  <c r="L11" i="1"/>
  <c r="P11" i="1" s="1"/>
  <c r="M11" i="1"/>
  <c r="F12" i="1"/>
  <c r="I12" i="1"/>
  <c r="P12" i="1" s="1"/>
  <c r="L12" i="1"/>
  <c r="M12" i="1"/>
  <c r="B13" i="1"/>
  <c r="C13" i="1"/>
  <c r="D13" i="1"/>
  <c r="E13" i="1"/>
  <c r="F13" i="1"/>
  <c r="G13" i="1"/>
  <c r="H13" i="1"/>
  <c r="J13" i="1"/>
  <c r="K13" i="1"/>
  <c r="N13" i="1"/>
  <c r="O13" i="1"/>
  <c r="M13" i="1" l="1"/>
  <c r="I13" i="1"/>
  <c r="L13" i="1"/>
</calcChain>
</file>

<file path=xl/sharedStrings.xml><?xml version="1.0" encoding="utf-8"?>
<sst xmlns="http://schemas.openxmlformats.org/spreadsheetml/2006/main" count="32" uniqueCount="26">
  <si>
    <t xml:space="preserve">    制表人：武浩                审核人：赵会斌   　　         主管领导： 赵晓锋              时间：2018年4月19日</t>
    <phoneticPr fontId="2" type="noConversion"/>
  </si>
  <si>
    <t>合    计</t>
    <phoneticPr fontId="2" type="noConversion"/>
  </si>
  <si>
    <t>高 崖 镇</t>
    <phoneticPr fontId="2" type="noConversion"/>
  </si>
  <si>
    <t>水 沟 镇</t>
    <phoneticPr fontId="2" type="noConversion"/>
  </si>
  <si>
    <t>草 碧 镇</t>
    <phoneticPr fontId="2" type="noConversion"/>
  </si>
  <si>
    <t>张家塬镇</t>
    <phoneticPr fontId="2" type="noConversion"/>
  </si>
  <si>
    <t>城 关 镇</t>
    <phoneticPr fontId="2" type="noConversion"/>
  </si>
  <si>
    <t>南 寨 镇</t>
    <phoneticPr fontId="2" type="noConversion"/>
  </si>
  <si>
    <t>崔家头镇</t>
    <phoneticPr fontId="2" type="noConversion"/>
  </si>
  <si>
    <t>金额</t>
    <phoneticPr fontId="2" type="noConversion"/>
  </si>
  <si>
    <t>人数</t>
    <phoneticPr fontId="2" type="noConversion"/>
  </si>
  <si>
    <t>户数</t>
    <phoneticPr fontId="2" type="noConversion"/>
  </si>
  <si>
    <t>C类（216元/人·月）</t>
    <phoneticPr fontId="2" type="noConversion"/>
  </si>
  <si>
    <t>B类（251元/人·月）</t>
    <phoneticPr fontId="2" type="noConversion"/>
  </si>
  <si>
    <t>A类（286元/人·月）</t>
    <phoneticPr fontId="2" type="noConversion"/>
  </si>
  <si>
    <t>备注</t>
    <phoneticPr fontId="2" type="noConversion"/>
  </si>
  <si>
    <t>合计
发放</t>
    <phoneticPr fontId="2" type="noConversion"/>
  </si>
  <si>
    <t>补发</t>
    <phoneticPr fontId="2" type="noConversion"/>
  </si>
  <si>
    <t>分类施保金额</t>
    <phoneticPr fontId="2" type="noConversion"/>
  </si>
  <si>
    <t>电价
补贴</t>
    <phoneticPr fontId="2" type="noConversion"/>
  </si>
  <si>
    <t>保   障   情   况</t>
    <phoneticPr fontId="2" type="noConversion"/>
  </si>
  <si>
    <t>总
人
数</t>
    <phoneticPr fontId="2" type="noConversion"/>
  </si>
  <si>
    <t>总
户
数</t>
    <phoneticPr fontId="2" type="noConversion"/>
  </si>
  <si>
    <t xml:space="preserve">    项目
 镇</t>
    <phoneticPr fontId="2" type="noConversion"/>
  </si>
  <si>
    <r>
      <t xml:space="preserve"> 制表单位：千阳县低保中心                                                                             </t>
    </r>
    <r>
      <rPr>
        <sz val="12"/>
        <rFont val="宋体"/>
        <family val="3"/>
        <charset val="134"/>
      </rPr>
      <t>单位：户、人、元</t>
    </r>
    <phoneticPr fontId="2" type="noConversion"/>
  </si>
  <si>
    <r>
      <t>千阳县</t>
    </r>
    <r>
      <rPr>
        <sz val="20"/>
        <rFont val="Times New Roman"/>
        <family val="1"/>
      </rPr>
      <t>2018</t>
    </r>
    <r>
      <rPr>
        <sz val="20"/>
        <rFont val="黑体"/>
        <family val="3"/>
        <charset val="134"/>
      </rPr>
      <t>年</t>
    </r>
    <r>
      <rPr>
        <sz val="20"/>
        <rFont val="Times New Roman"/>
        <family val="1"/>
      </rPr>
      <t>4</t>
    </r>
    <r>
      <rPr>
        <sz val="20"/>
        <rFont val="黑体"/>
        <family val="3"/>
        <charset val="134"/>
      </rPr>
      <t>月农村低保对象资金发放汇总表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</si>
</sst>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20"/>
      <name val="黑体"/>
      <family val="3"/>
      <charset val="134"/>
    </font>
    <font>
      <sz val="2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31" fontId="0" fillId="0" borderId="9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C6716-54EE-4E41-8EF8-BD72092CA3FF}">
  <dimension ref="A1:Q14"/>
  <sheetViews>
    <sheetView tabSelected="1" workbookViewId="0">
      <selection activeCell="A8" sqref="A8"/>
    </sheetView>
  </sheetViews>
  <sheetFormatPr defaultRowHeight="15.6" x14ac:dyDescent="0.25"/>
  <cols>
    <col min="1" max="1" width="9.09765625" customWidth="1"/>
    <col min="2" max="2" width="5.19921875" customWidth="1"/>
    <col min="3" max="3" width="5.59765625" customWidth="1"/>
    <col min="4" max="8" width="7" customWidth="1"/>
    <col min="9" max="9" width="8.19921875" customWidth="1"/>
    <col min="10" max="12" width="7" customWidth="1"/>
    <col min="13" max="13" width="6" customWidth="1"/>
    <col min="14" max="14" width="7.19921875" customWidth="1"/>
    <col min="15" max="15" width="7.69921875" customWidth="1"/>
    <col min="16" max="16" width="10.59765625" customWidth="1"/>
    <col min="17" max="17" width="3.5" customWidth="1"/>
  </cols>
  <sheetData>
    <row r="1" spans="1:17" ht="47.25" customHeight="1" x14ac:dyDescent="0.25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28.5" customHeight="1" x14ac:dyDescent="0.25">
      <c r="A2" s="21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" customHeight="1" x14ac:dyDescent="0.25">
      <c r="A3" s="20" t="s">
        <v>23</v>
      </c>
      <c r="B3" s="13" t="s">
        <v>22</v>
      </c>
      <c r="C3" s="13" t="s">
        <v>21</v>
      </c>
      <c r="D3" s="19" t="s">
        <v>20</v>
      </c>
      <c r="E3" s="19"/>
      <c r="F3" s="19"/>
      <c r="G3" s="19"/>
      <c r="H3" s="19"/>
      <c r="I3" s="19"/>
      <c r="J3" s="19"/>
      <c r="K3" s="19"/>
      <c r="L3" s="19"/>
      <c r="M3" s="18" t="s">
        <v>19</v>
      </c>
      <c r="N3" s="18" t="s">
        <v>18</v>
      </c>
      <c r="O3" s="18" t="s">
        <v>17</v>
      </c>
      <c r="P3" s="18" t="s">
        <v>16</v>
      </c>
      <c r="Q3" s="18" t="s">
        <v>15</v>
      </c>
    </row>
    <row r="4" spans="1:17" ht="24" customHeight="1" x14ac:dyDescent="0.25">
      <c r="A4" s="17"/>
      <c r="B4" s="13"/>
      <c r="C4" s="13"/>
      <c r="D4" s="13" t="s">
        <v>14</v>
      </c>
      <c r="E4" s="13"/>
      <c r="F4" s="13"/>
      <c r="G4" s="13" t="s">
        <v>13</v>
      </c>
      <c r="H4" s="13"/>
      <c r="I4" s="13"/>
      <c r="J4" s="13" t="s">
        <v>12</v>
      </c>
      <c r="K4" s="13"/>
      <c r="L4" s="13"/>
      <c r="M4" s="16"/>
      <c r="N4" s="16"/>
      <c r="O4" s="15"/>
      <c r="P4" s="15"/>
      <c r="Q4" s="15"/>
    </row>
    <row r="5" spans="1:17" ht="42.75" customHeight="1" x14ac:dyDescent="0.25">
      <c r="A5" s="14"/>
      <c r="B5" s="13"/>
      <c r="C5" s="13"/>
      <c r="D5" s="12" t="s">
        <v>11</v>
      </c>
      <c r="E5" s="12" t="s">
        <v>10</v>
      </c>
      <c r="F5" s="12" t="s">
        <v>9</v>
      </c>
      <c r="G5" s="12" t="s">
        <v>11</v>
      </c>
      <c r="H5" s="12" t="s">
        <v>10</v>
      </c>
      <c r="I5" s="12" t="s">
        <v>9</v>
      </c>
      <c r="J5" s="12" t="s">
        <v>11</v>
      </c>
      <c r="K5" s="12" t="s">
        <v>10</v>
      </c>
      <c r="L5" s="12" t="s">
        <v>9</v>
      </c>
      <c r="M5" s="11"/>
      <c r="N5" s="11"/>
      <c r="O5" s="10"/>
      <c r="P5" s="10"/>
      <c r="Q5" s="10"/>
    </row>
    <row r="6" spans="1:17" s="6" customFormat="1" ht="32.25" customHeight="1" x14ac:dyDescent="0.25">
      <c r="A6" s="5" t="s">
        <v>8</v>
      </c>
      <c r="B6" s="3">
        <v>254</v>
      </c>
      <c r="C6" s="3">
        <v>794</v>
      </c>
      <c r="D6" s="3">
        <v>35</v>
      </c>
      <c r="E6" s="3">
        <v>70</v>
      </c>
      <c r="F6" s="4">
        <f>SUM(E6*286)</f>
        <v>20020</v>
      </c>
      <c r="G6" s="3">
        <v>141</v>
      </c>
      <c r="H6" s="3">
        <v>426</v>
      </c>
      <c r="I6" s="4">
        <f>SUM(H6*251)</f>
        <v>106926</v>
      </c>
      <c r="J6" s="4">
        <v>78</v>
      </c>
      <c r="K6" s="4">
        <v>298</v>
      </c>
      <c r="L6" s="4">
        <f>K6*216</f>
        <v>64368</v>
      </c>
      <c r="M6" s="4">
        <f>SUM(B6*5)</f>
        <v>1270</v>
      </c>
      <c r="N6" s="4">
        <v>31929</v>
      </c>
      <c r="O6" s="4"/>
      <c r="P6" s="3">
        <f>SUM(F6+I6+L6+M6+N6+O6)</f>
        <v>224513</v>
      </c>
      <c r="Q6" s="2"/>
    </row>
    <row r="7" spans="1:17" s="6" customFormat="1" ht="35.25" customHeight="1" x14ac:dyDescent="0.25">
      <c r="A7" s="5" t="s">
        <v>7</v>
      </c>
      <c r="B7" s="3">
        <v>599</v>
      </c>
      <c r="C7" s="3">
        <v>1772</v>
      </c>
      <c r="D7" s="9">
        <v>76</v>
      </c>
      <c r="E7" s="9">
        <v>169</v>
      </c>
      <c r="F7" s="4">
        <f>SUM(E7*286)</f>
        <v>48334</v>
      </c>
      <c r="G7" s="9">
        <v>281</v>
      </c>
      <c r="H7" s="9">
        <v>793</v>
      </c>
      <c r="I7" s="4">
        <f>SUM(H7*251)</f>
        <v>199043</v>
      </c>
      <c r="J7" s="4">
        <v>242</v>
      </c>
      <c r="K7" s="4">
        <v>810</v>
      </c>
      <c r="L7" s="4">
        <f>K7*216</f>
        <v>174960</v>
      </c>
      <c r="M7" s="4">
        <f>SUM(B7*5)</f>
        <v>2995</v>
      </c>
      <c r="N7" s="4">
        <v>67338</v>
      </c>
      <c r="O7" s="4"/>
      <c r="P7" s="3">
        <f>SUM(F7+I7+L7+M7+N7+O7)</f>
        <v>492670</v>
      </c>
      <c r="Q7" s="8"/>
    </row>
    <row r="8" spans="1:17" s="6" customFormat="1" ht="32.25" customHeight="1" x14ac:dyDescent="0.25">
      <c r="A8" s="5" t="s">
        <v>6</v>
      </c>
      <c r="B8" s="3">
        <v>395</v>
      </c>
      <c r="C8" s="3">
        <v>997</v>
      </c>
      <c r="D8" s="9">
        <v>83</v>
      </c>
      <c r="E8" s="9">
        <v>156</v>
      </c>
      <c r="F8" s="4">
        <f>SUM(E8*286)</f>
        <v>44616</v>
      </c>
      <c r="G8" s="9">
        <v>118</v>
      </c>
      <c r="H8" s="9">
        <v>279</v>
      </c>
      <c r="I8" s="4">
        <f>SUM(H8*251)</f>
        <v>70029</v>
      </c>
      <c r="J8" s="4">
        <v>194</v>
      </c>
      <c r="K8" s="4">
        <v>562</v>
      </c>
      <c r="L8" s="4">
        <f>K8*216</f>
        <v>121392</v>
      </c>
      <c r="M8" s="4">
        <f>SUM(B8*5)</f>
        <v>1975</v>
      </c>
      <c r="N8" s="4">
        <v>38744</v>
      </c>
      <c r="O8" s="4"/>
      <c r="P8" s="3">
        <f>SUM(F8+I8+L8+M8+N8+O8)</f>
        <v>276756</v>
      </c>
      <c r="Q8" s="8"/>
    </row>
    <row r="9" spans="1:17" s="6" customFormat="1" ht="32.25" customHeight="1" x14ac:dyDescent="0.25">
      <c r="A9" s="5" t="s">
        <v>5</v>
      </c>
      <c r="B9" s="3">
        <v>646</v>
      </c>
      <c r="C9" s="3">
        <v>1718</v>
      </c>
      <c r="D9" s="3">
        <v>83</v>
      </c>
      <c r="E9" s="3">
        <v>161</v>
      </c>
      <c r="F9" s="4">
        <f>SUM(E9*286)</f>
        <v>46046</v>
      </c>
      <c r="G9" s="3">
        <v>378</v>
      </c>
      <c r="H9" s="3">
        <v>922</v>
      </c>
      <c r="I9" s="4">
        <f>SUM(H9*251)</f>
        <v>231422</v>
      </c>
      <c r="J9" s="4">
        <v>185</v>
      </c>
      <c r="K9" s="4">
        <v>635</v>
      </c>
      <c r="L9" s="4">
        <f>K9*216</f>
        <v>137160</v>
      </c>
      <c r="M9" s="4">
        <f>SUM(B9*5)</f>
        <v>3230</v>
      </c>
      <c r="N9" s="4">
        <v>66961</v>
      </c>
      <c r="O9" s="4"/>
      <c r="P9" s="3">
        <f>SUM(F9+I9+L9+M9+N9+O9)</f>
        <v>484819</v>
      </c>
      <c r="Q9" s="3"/>
    </row>
    <row r="10" spans="1:17" s="6" customFormat="1" ht="32.25" customHeight="1" x14ac:dyDescent="0.25">
      <c r="A10" s="5" t="s">
        <v>4</v>
      </c>
      <c r="B10" s="3">
        <v>410</v>
      </c>
      <c r="C10" s="3">
        <v>994</v>
      </c>
      <c r="D10" s="3">
        <v>69</v>
      </c>
      <c r="E10" s="3">
        <v>121</v>
      </c>
      <c r="F10" s="4">
        <f>SUM(E10*286)</f>
        <v>34606</v>
      </c>
      <c r="G10" s="3">
        <v>170</v>
      </c>
      <c r="H10" s="3">
        <v>417</v>
      </c>
      <c r="I10" s="4">
        <f>SUM(H10*251)</f>
        <v>104667</v>
      </c>
      <c r="J10" s="4">
        <v>171</v>
      </c>
      <c r="K10" s="4">
        <v>456</v>
      </c>
      <c r="L10" s="4">
        <f>K10*216</f>
        <v>98496</v>
      </c>
      <c r="M10" s="4">
        <f>SUM(B10*5)</f>
        <v>2050</v>
      </c>
      <c r="N10" s="4">
        <v>42717</v>
      </c>
      <c r="O10" s="4"/>
      <c r="P10" s="3">
        <f>SUM(F10+I10+L10+M10+N10+O10)</f>
        <v>282536</v>
      </c>
      <c r="Q10" s="7"/>
    </row>
    <row r="11" spans="1:17" s="6" customFormat="1" ht="32.25" customHeight="1" x14ac:dyDescent="0.25">
      <c r="A11" s="5" t="s">
        <v>3</v>
      </c>
      <c r="B11" s="3">
        <v>593</v>
      </c>
      <c r="C11" s="3">
        <v>1438</v>
      </c>
      <c r="D11" s="3">
        <v>61</v>
      </c>
      <c r="E11" s="3">
        <v>126</v>
      </c>
      <c r="F11" s="4">
        <f>SUM(E11*286)</f>
        <v>36036</v>
      </c>
      <c r="G11" s="3">
        <v>292</v>
      </c>
      <c r="H11" s="3">
        <v>719</v>
      </c>
      <c r="I11" s="4">
        <f>SUM(H11*251)</f>
        <v>180469</v>
      </c>
      <c r="J11" s="4">
        <v>240</v>
      </c>
      <c r="K11" s="4">
        <v>593</v>
      </c>
      <c r="L11" s="4">
        <f>K11*216</f>
        <v>128088</v>
      </c>
      <c r="M11" s="4">
        <f>SUM(B11*5)</f>
        <v>2965</v>
      </c>
      <c r="N11" s="4">
        <v>44776</v>
      </c>
      <c r="O11" s="4"/>
      <c r="P11" s="3">
        <f>SUM(F11+I11+L11+M11+N11+O11)</f>
        <v>392334</v>
      </c>
      <c r="Q11" s="2"/>
    </row>
    <row r="12" spans="1:17" s="6" customFormat="1" ht="32.25" customHeight="1" x14ac:dyDescent="0.25">
      <c r="A12" s="5" t="s">
        <v>2</v>
      </c>
      <c r="B12" s="3">
        <v>228</v>
      </c>
      <c r="C12" s="3">
        <v>596</v>
      </c>
      <c r="D12" s="3">
        <v>36</v>
      </c>
      <c r="E12" s="3">
        <v>60</v>
      </c>
      <c r="F12" s="4">
        <f>SUM(E12*286)</f>
        <v>17160</v>
      </c>
      <c r="G12" s="3">
        <v>112</v>
      </c>
      <c r="H12" s="3">
        <v>273</v>
      </c>
      <c r="I12" s="4">
        <f>SUM(H12*251)</f>
        <v>68523</v>
      </c>
      <c r="J12" s="4">
        <v>80</v>
      </c>
      <c r="K12" s="4">
        <v>263</v>
      </c>
      <c r="L12" s="4">
        <f>K12*216</f>
        <v>56808</v>
      </c>
      <c r="M12" s="4">
        <f>SUM(B12*5)</f>
        <v>1140</v>
      </c>
      <c r="N12" s="4">
        <v>20068</v>
      </c>
      <c r="O12" s="4"/>
      <c r="P12" s="3">
        <f>SUM(F12+I12+L12+M12+N12+O12)</f>
        <v>163699</v>
      </c>
      <c r="Q12" s="2"/>
    </row>
    <row r="13" spans="1:17" ht="32.25" customHeight="1" x14ac:dyDescent="0.25">
      <c r="A13" s="5" t="s">
        <v>1</v>
      </c>
      <c r="B13" s="3">
        <f>SUM(B6:B12)</f>
        <v>3125</v>
      </c>
      <c r="C13" s="3">
        <f>SUM(C6:C12)</f>
        <v>8309</v>
      </c>
      <c r="D13" s="3">
        <f>SUM(D6:D12)</f>
        <v>443</v>
      </c>
      <c r="E13" s="3">
        <f>SUM(E6:E12)</f>
        <v>863</v>
      </c>
      <c r="F13" s="4">
        <f>SUM(F6:F12)</f>
        <v>246818</v>
      </c>
      <c r="G13" s="3">
        <f>SUM(G6:G12)</f>
        <v>1492</v>
      </c>
      <c r="H13" s="3">
        <f>SUM(H6:H12)</f>
        <v>3829</v>
      </c>
      <c r="I13" s="4">
        <f>SUM(I6:I12)</f>
        <v>961079</v>
      </c>
      <c r="J13" s="3">
        <f>SUM(J6:J12)</f>
        <v>1190</v>
      </c>
      <c r="K13" s="3">
        <f>SUM(K6:K12)</f>
        <v>3617</v>
      </c>
      <c r="L13" s="4">
        <f>SUM(L6:L12)</f>
        <v>781272</v>
      </c>
      <c r="M13" s="4">
        <f>SUM(M6:M12)</f>
        <v>15625</v>
      </c>
      <c r="N13" s="4">
        <f>SUM(N6:N12)</f>
        <v>312533</v>
      </c>
      <c r="O13" s="4">
        <f>SUM(O6:O12)</f>
        <v>0</v>
      </c>
      <c r="P13" s="3">
        <f>SUM(P6:P12)</f>
        <v>2317327</v>
      </c>
      <c r="Q13" s="2"/>
    </row>
    <row r="14" spans="1:17" ht="25.5" customHeight="1" x14ac:dyDescent="0.25">
      <c r="A14" s="1" t="s">
        <v>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</sheetData>
  <mergeCells count="15">
    <mergeCell ref="A2:Q2"/>
    <mergeCell ref="A1:Q1"/>
    <mergeCell ref="A14:Q14"/>
    <mergeCell ref="N3:N5"/>
    <mergeCell ref="J4:L4"/>
    <mergeCell ref="D3:L3"/>
    <mergeCell ref="G4:I4"/>
    <mergeCell ref="P3:P5"/>
    <mergeCell ref="A3:A5"/>
    <mergeCell ref="O3:O5"/>
    <mergeCell ref="B3:B5"/>
    <mergeCell ref="C3:C5"/>
    <mergeCell ref="M3:M5"/>
    <mergeCell ref="D4:F4"/>
    <mergeCell ref="Q3:Q5"/>
  </mergeCells>
  <phoneticPr fontId="2" type="noConversion"/>
  <pageMargins left="0.74803149606299213" right="0.62992125984251968" top="0.98425196850393704" bottom="0.78740157480314965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景飞龙</dc:creator>
  <cp:lastModifiedBy>景飞龙</cp:lastModifiedBy>
  <dcterms:created xsi:type="dcterms:W3CDTF">2018-11-15T08:05:13Z</dcterms:created>
  <dcterms:modified xsi:type="dcterms:W3CDTF">2018-11-15T08:05:24Z</dcterms:modified>
</cp:coreProperties>
</file>